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2" i="1"/>
  <c r="D27" l="1"/>
  <c r="D25"/>
  <c r="D24"/>
  <c r="D23"/>
  <c r="D21"/>
  <c r="D26" l="1"/>
  <c r="F54"/>
  <c r="D28" l="1"/>
  <c r="H24" l="1"/>
  <c r="F24"/>
  <c r="H22"/>
  <c r="H23"/>
  <c r="H25"/>
  <c r="H26"/>
  <c r="H27"/>
  <c r="H28"/>
  <c r="H21"/>
  <c r="F22"/>
  <c r="F23"/>
  <c r="F25"/>
  <c r="F26"/>
  <c r="F27"/>
  <c r="F28"/>
  <c r="F21"/>
  <c r="F30" l="1"/>
  <c r="H30"/>
</calcChain>
</file>

<file path=xl/sharedStrings.xml><?xml version="1.0" encoding="utf-8"?>
<sst xmlns="http://schemas.openxmlformats.org/spreadsheetml/2006/main" count="76" uniqueCount="59">
  <si>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</si>
  <si>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</si>
  <si>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</si>
  <si>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</si>
  <si>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</si>
  <si>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</si>
  <si>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</si>
  <si>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</si>
  <si>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</si>
  <si>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</si>
  <si>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</si>
  <si>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</si>
  <si>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</si>
  <si>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</si>
  <si>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</si>
  <si>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</si>
  <si>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</si>
  <si>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</si>
  <si>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</si>
  <si>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</si>
  <si>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</si>
  <si>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</si>
  <si>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</si>
  <si>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</si>
  <si>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</si>
  <si>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</si>
  <si>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</si>
  <si>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</si>
  <si>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</si>
  <si>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</si>
  <si>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</si>
  <si>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</si>
  <si>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</si>
  <si>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</si>
  <si>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</si>
  <si>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</si>
  <si>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</si>
  <si>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</si>
  <si>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</si>
  <si>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</si>
  <si>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</si>
  <si>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</si>
  <si>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</si>
  <si>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</si>
  <si>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</si>
  <si>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</si>
  <si>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Содержание лифтов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</si>
  <si>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</si>
  <si>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</si>
  <si>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</si>
  <si>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</si>
  <si>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</si>
  <si>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</si>
  <si>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Инженерная, д. 90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</si>
  <si>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3679,82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</si>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</sst>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1" fillId="0" borderId="1" xfId="0" applyNumberFormat="1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53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55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51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52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58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48</v>
      </c>
      <c r="G19" s="2" t="s">
        <v>12</v>
      </c>
      <c r="H19" s="2" t="s">
        <v>48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47</v>
      </c>
      <c r="D21" s="6">
        <f>8.27*4+9.01*8</f>
        <v>105.16</v>
      </c>
      <c r="E21" s="2">
        <v>3679.82</v>
      </c>
      <c r="F21" s="6">
        <f>D21*E21</f>
        <v>386969.87119999999</v>
      </c>
      <c r="G21" s="13">
        <v>3679.82</v>
      </c>
      <c r="H21" s="6">
        <f>G21*D21</f>
        <v>386969.87119999999</v>
      </c>
    </row>
    <row r="22" spans="1:8" ht="47.25">
      <c r="A22" s="2"/>
      <c r="B22" s="2" t="s">
        <v>42</v>
      </c>
      <c r="C22" s="2" t="s">
        <v>47</v>
      </c>
      <c r="D22" s="6">
        <f>2*4+3*8</f>
        <v>32</v>
      </c>
      <c r="E22" s="13">
        <v>3679.82</v>
      </c>
      <c r="F22" s="6">
        <f t="shared" ref="F22:F28" si="0">D22*E22</f>
        <v>117754.24000000001</v>
      </c>
      <c r="G22" s="13">
        <v>3679.82</v>
      </c>
      <c r="H22" s="6">
        <f t="shared" ref="H22:H28" si="1">G22*D22</f>
        <v>117754.24000000001</v>
      </c>
    </row>
    <row r="23" spans="1:8" ht="63">
      <c r="A23" s="2"/>
      <c r="B23" s="2" t="s">
        <v>43</v>
      </c>
      <c r="C23" s="2" t="s">
        <v>47</v>
      </c>
      <c r="D23" s="11">
        <f>2.56*4+3.39*8</f>
        <v>37.36</v>
      </c>
      <c r="E23" s="13">
        <v>3679.82</v>
      </c>
      <c r="F23" s="6">
        <f t="shared" si="0"/>
        <v>137478.07519999999</v>
      </c>
      <c r="G23" s="13">
        <v>3679.82</v>
      </c>
      <c r="H23" s="6">
        <f t="shared" si="1"/>
        <v>137478.07519999999</v>
      </c>
    </row>
    <row r="24" spans="1:8" ht="47.25">
      <c r="A24" s="7"/>
      <c r="B24" s="7" t="s">
        <v>50</v>
      </c>
      <c r="C24" s="7" t="s">
        <v>47</v>
      </c>
      <c r="D24" s="11">
        <f>0.16*12</f>
        <v>1.92</v>
      </c>
      <c r="E24" s="13">
        <v>3679.82</v>
      </c>
      <c r="F24" s="6">
        <f t="shared" si="0"/>
        <v>7065.2543999999998</v>
      </c>
      <c r="G24" s="13">
        <v>3679.82</v>
      </c>
      <c r="H24" s="6">
        <f t="shared" si="1"/>
        <v>7065.2543999999998</v>
      </c>
    </row>
    <row r="25" spans="1:8" ht="37.5" customHeight="1">
      <c r="A25" s="2"/>
      <c r="B25" s="2" t="s">
        <v>49</v>
      </c>
      <c r="C25" s="2" t="s">
        <v>47</v>
      </c>
      <c r="D25" s="11">
        <f>0.23*12</f>
        <v>2.7600000000000002</v>
      </c>
      <c r="E25" s="13">
        <v>3679.82</v>
      </c>
      <c r="F25" s="6">
        <f t="shared" si="0"/>
        <v>10156.303200000002</v>
      </c>
      <c r="G25" s="13">
        <v>3679.82</v>
      </c>
      <c r="H25" s="6">
        <f t="shared" si="1"/>
        <v>10156.303200000002</v>
      </c>
    </row>
    <row r="26" spans="1:8" ht="31.5">
      <c r="A26" s="2"/>
      <c r="B26" s="2" t="s">
        <v>44</v>
      </c>
      <c r="C26" s="2" t="s">
        <v>47</v>
      </c>
      <c r="D26" s="12">
        <f>0.55*12</f>
        <v>6.6000000000000005</v>
      </c>
      <c r="E26" s="13">
        <v>3679.82</v>
      </c>
      <c r="F26" s="6">
        <f t="shared" si="0"/>
        <v>24286.812000000002</v>
      </c>
      <c r="G26" s="13">
        <v>3679.82</v>
      </c>
      <c r="H26" s="6">
        <f t="shared" si="1"/>
        <v>24286.812000000002</v>
      </c>
    </row>
    <row r="27" spans="1:8" ht="31.5">
      <c r="A27" s="2"/>
      <c r="B27" s="2" t="s">
        <v>45</v>
      </c>
      <c r="C27" s="2" t="s">
        <v>47</v>
      </c>
      <c r="D27" s="11">
        <f>0.83*4+0.97*8</f>
        <v>11.08</v>
      </c>
      <c r="E27" s="13">
        <v>3679.82</v>
      </c>
      <c r="F27" s="6">
        <f t="shared" si="0"/>
        <v>40772.405600000006</v>
      </c>
      <c r="G27" s="13">
        <v>3679.82</v>
      </c>
      <c r="H27" s="6">
        <f t="shared" si="1"/>
        <v>40772.405600000006</v>
      </c>
    </row>
    <row r="28" spans="1:8" ht="15.75">
      <c r="A28" s="2"/>
      <c r="B28" s="2" t="s">
        <v>46</v>
      </c>
      <c r="C28" s="2" t="s">
        <v>47</v>
      </c>
      <c r="D28" s="11">
        <f>2.9*12</f>
        <v>34.799999999999997</v>
      </c>
      <c r="E28" s="13">
        <v>3679.82</v>
      </c>
      <c r="F28" s="6">
        <f t="shared" si="0"/>
        <v>128057.73599999999</v>
      </c>
      <c r="G28" s="13">
        <v>3679.82</v>
      </c>
      <c r="H28" s="6">
        <f t="shared" si="1"/>
        <v>128057.73599999999</v>
      </c>
    </row>
    <row r="29" spans="1:8" ht="15.75">
      <c r="A29" s="2"/>
      <c r="B29" s="2"/>
      <c r="C29" s="2"/>
      <c r="D29" s="2"/>
      <c r="E29" s="2"/>
      <c r="F29" s="2"/>
      <c r="G29" s="2"/>
      <c r="H29" s="2"/>
    </row>
    <row r="30" spans="1:8" ht="15.75">
      <c r="A30" s="24" t="s">
        <v>13</v>
      </c>
      <c r="B30" s="24"/>
      <c r="C30" s="24"/>
      <c r="D30" s="24"/>
      <c r="E30" s="2" t="s">
        <v>14</v>
      </c>
      <c r="F30" s="6">
        <f>F21+F22+F23+F24+F25+F26+F27+F28</f>
        <v>852540.69760000007</v>
      </c>
      <c r="G30" s="2" t="s">
        <v>14</v>
      </c>
      <c r="H30" s="10">
        <f>H21+H22+H23+H24+H25+H26+H27+H28</f>
        <v>852540.69760000007</v>
      </c>
    </row>
    <row r="31" spans="1:8" ht="15.75">
      <c r="A31" s="1"/>
    </row>
    <row r="32" spans="1:8">
      <c r="A32" s="17" t="s">
        <v>15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16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17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18</v>
      </c>
      <c r="B35" s="18"/>
      <c r="C35" s="18"/>
      <c r="D35" s="18"/>
      <c r="E35" s="18"/>
      <c r="F35" s="18"/>
      <c r="G35" s="18"/>
      <c r="H35" s="18"/>
    </row>
    <row r="36" spans="1:11">
      <c r="A36" s="17" t="s">
        <v>19</v>
      </c>
      <c r="B36" s="18"/>
      <c r="C36" s="18"/>
      <c r="D36" s="18"/>
      <c r="E36" s="18"/>
      <c r="F36" s="18"/>
      <c r="G36" s="18"/>
      <c r="H36" s="18"/>
    </row>
    <row r="37" spans="1:11" ht="15.75">
      <c r="A37" s="1"/>
    </row>
    <row r="38" spans="1:11" ht="144.75" customHeight="1">
      <c r="A38" s="2" t="s">
        <v>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24</v>
      </c>
    </row>
    <row r="39" spans="1:11" ht="15.75">
      <c r="A39" s="2">
        <v>1</v>
      </c>
      <c r="B39" s="2">
        <v>2</v>
      </c>
      <c r="C39" s="2">
        <v>3</v>
      </c>
      <c r="D39" s="2">
        <v>4</v>
      </c>
      <c r="E39" s="2">
        <v>5</v>
      </c>
      <c r="F39" s="2">
        <v>6</v>
      </c>
    </row>
    <row r="40" spans="1:11" ht="15.75">
      <c r="A40" s="3"/>
      <c r="B40" s="3"/>
      <c r="C40" s="3"/>
      <c r="D40" s="3"/>
      <c r="E40" s="3"/>
      <c r="F40" s="3"/>
    </row>
    <row r="41" spans="1:11" ht="15.75">
      <c r="A41" s="24" t="s">
        <v>13</v>
      </c>
      <c r="B41" s="24"/>
      <c r="C41" s="24"/>
      <c r="D41" s="3"/>
      <c r="E41" s="2" t="s">
        <v>14</v>
      </c>
      <c r="F41" s="2" t="s">
        <v>14</v>
      </c>
    </row>
    <row r="42" spans="1:11" ht="15.75">
      <c r="A42" s="1"/>
    </row>
    <row r="43" spans="1:11" s="15" customFormat="1" ht="21.75" customHeight="1">
      <c r="A43" s="17" t="s">
        <v>57</v>
      </c>
      <c r="B43" s="25"/>
      <c r="C43" s="25"/>
      <c r="D43" s="25"/>
      <c r="E43" s="25"/>
      <c r="F43" s="25"/>
      <c r="G43" s="14">
        <v>262643.68</v>
      </c>
      <c r="H43" s="14" t="s">
        <v>56</v>
      </c>
      <c r="K43" s="16"/>
    </row>
    <row r="44" spans="1:11" ht="33" customHeight="1">
      <c r="A44" s="17" t="s">
        <v>25</v>
      </c>
      <c r="B44" s="18"/>
      <c r="C44" s="18"/>
      <c r="D44" s="18"/>
      <c r="E44" s="18"/>
      <c r="F44" s="18"/>
      <c r="G44" s="18"/>
      <c r="H44" s="18"/>
    </row>
    <row r="45" spans="1:11" ht="15.75">
      <c r="A45" s="1"/>
    </row>
    <row r="46" spans="1:11" ht="126">
      <c r="A46" s="2" t="s">
        <v>6</v>
      </c>
      <c r="B46" s="2" t="s">
        <v>26</v>
      </c>
      <c r="C46" s="2" t="s">
        <v>27</v>
      </c>
      <c r="D46" s="22" t="s">
        <v>28</v>
      </c>
      <c r="E46" s="23"/>
    </row>
    <row r="47" spans="1:11" ht="15.75">
      <c r="A47" s="2">
        <v>1</v>
      </c>
      <c r="B47" s="2">
        <v>2</v>
      </c>
      <c r="C47" s="2">
        <v>3</v>
      </c>
      <c r="D47" s="19">
        <v>4</v>
      </c>
      <c r="E47" s="20"/>
    </row>
    <row r="48" spans="1:11" ht="15.75">
      <c r="A48" s="3"/>
      <c r="B48" s="3">
        <v>1</v>
      </c>
      <c r="C48" s="3">
        <v>0</v>
      </c>
      <c r="D48" s="21">
        <v>0</v>
      </c>
      <c r="E48" s="20"/>
    </row>
    <row r="49" spans="1:8" ht="15.75">
      <c r="A49" s="1"/>
    </row>
    <row r="50" spans="1:8">
      <c r="A50" s="17" t="s">
        <v>29</v>
      </c>
      <c r="B50" s="18"/>
      <c r="C50" s="18"/>
      <c r="D50" s="18"/>
      <c r="E50" s="18"/>
      <c r="F50" s="18"/>
      <c r="G50" s="18"/>
      <c r="H50" s="18"/>
    </row>
    <row r="51" spans="1:8" ht="15.75">
      <c r="A51" s="1"/>
    </row>
    <row r="52" spans="1:8" ht="63">
      <c r="A52" s="2" t="s">
        <v>6</v>
      </c>
      <c r="B52" s="2" t="s">
        <v>30</v>
      </c>
      <c r="C52" s="2" t="s">
        <v>31</v>
      </c>
      <c r="D52" s="2" t="s">
        <v>32</v>
      </c>
      <c r="E52" s="2" t="s">
        <v>33</v>
      </c>
      <c r="F52" s="2" t="s">
        <v>34</v>
      </c>
    </row>
    <row r="53" spans="1:8" ht="15.75">
      <c r="A53" s="2">
        <v>1</v>
      </c>
      <c r="B53" s="2">
        <v>2</v>
      </c>
      <c r="C53" s="2">
        <v>3</v>
      </c>
      <c r="D53" s="2">
        <v>4</v>
      </c>
      <c r="E53" s="2">
        <v>5</v>
      </c>
      <c r="F53" s="2">
        <v>6</v>
      </c>
    </row>
    <row r="54" spans="1:8" ht="64.5" customHeight="1">
      <c r="A54" s="4">
        <v>1</v>
      </c>
      <c r="B54" s="5" t="s">
        <v>35</v>
      </c>
      <c r="C54" s="3">
        <v>65693.23</v>
      </c>
      <c r="D54" s="3">
        <v>1162088</v>
      </c>
      <c r="E54" s="3">
        <v>1126745.6200000001</v>
      </c>
      <c r="F54" s="3">
        <f>C54+D54-E54</f>
        <v>101035.60999999987</v>
      </c>
    </row>
    <row r="55" spans="1:8" ht="51" customHeight="1">
      <c r="A55" s="4">
        <v>2</v>
      </c>
      <c r="B55" s="5" t="s">
        <v>36</v>
      </c>
      <c r="C55" s="3"/>
      <c r="D55" s="3"/>
      <c r="E55" s="3"/>
      <c r="F55" s="3"/>
    </row>
    <row r="56" spans="1:8" ht="15.75">
      <c r="A56" s="24" t="s">
        <v>13</v>
      </c>
      <c r="B56" s="24"/>
      <c r="C56" s="3"/>
      <c r="D56" s="3"/>
      <c r="E56" s="3"/>
      <c r="F56" s="3"/>
    </row>
  </sheetData>
  <mergeCells count="36">
    <mergeCell ref="A56:B56"/>
    <mergeCell ref="A1:H1"/>
    <mergeCell ref="A18:A19"/>
    <mergeCell ref="B18:B19"/>
    <mergeCell ref="C18:C19"/>
    <mergeCell ref="D18:D19"/>
    <mergeCell ref="E18:F18"/>
    <mergeCell ref="G18:H18"/>
    <mergeCell ref="A33:H33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30:D30"/>
    <mergeCell ref="A12:H12"/>
    <mergeCell ref="A13:H13"/>
    <mergeCell ref="A14:H14"/>
    <mergeCell ref="A15:H15"/>
    <mergeCell ref="A32:H32"/>
    <mergeCell ref="D47:E47"/>
    <mergeCell ref="D48:E48"/>
    <mergeCell ref="A50:H50"/>
    <mergeCell ref="A34:H34"/>
    <mergeCell ref="A35:H35"/>
    <mergeCell ref="A36:H36"/>
    <mergeCell ref="A44:H44"/>
    <mergeCell ref="D46:E46"/>
    <mergeCell ref="A41:C41"/>
    <mergeCell ref="A43:F43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2026-03-17T08:25:46Z</dcterms:modified>
</cp:coreProperties>
</file>